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9\0 podklady\"/>
    </mc:Choice>
  </mc:AlternateContent>
  <xr:revisionPtr revIDLastSave="0" documentId="13_ncr:1_{2436C2C8-35D5-43D8-A2D9-529D0445260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5" i="1"/>
  <c r="S17" i="1"/>
  <c r="P10" i="1"/>
  <c r="T9" i="1"/>
  <c r="T11" i="1"/>
  <c r="S12" i="1"/>
  <c r="S13" i="1"/>
  <c r="T14" i="1"/>
  <c r="S7" i="1"/>
  <c r="P11" i="1"/>
  <c r="P12" i="1"/>
  <c r="P13" i="1"/>
  <c r="P14" i="1"/>
  <c r="P15" i="1"/>
  <c r="P16" i="1"/>
  <c r="P17" i="1"/>
  <c r="S11" i="1"/>
  <c r="T13" i="1"/>
  <c r="S14" i="1"/>
  <c r="T15" i="1"/>
  <c r="S16" i="1"/>
  <c r="T16" i="1"/>
  <c r="S8" i="1"/>
  <c r="T8" i="1"/>
  <c r="P8" i="1"/>
  <c r="P9" i="1"/>
  <c r="S9" i="1"/>
  <c r="P7" i="1"/>
  <c r="T17" i="1" l="1"/>
  <c r="S10" i="1"/>
  <c r="R20" i="1" s="1"/>
  <c r="Q20" i="1"/>
  <c r="T12" i="1"/>
  <c r="T7" i="1"/>
</calcChain>
</file>

<file path=xl/sharedStrings.xml><?xml version="1.0" encoding="utf-8"?>
<sst xmlns="http://schemas.openxmlformats.org/spreadsheetml/2006/main" count="95" uniqueCount="66">
  <si>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</si>
  <si>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</si>
  <si>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</si>
  <si>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</si>
  <si>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</si>
  <si>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</si>
  <si>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</si>
  <si>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</si>
  <si>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</si>
  <si>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</si>
  <si>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</si>
  <si>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</si>
  <si>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</si>
  <si>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</si>
  <si>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</si>
  <si>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</si>
  <si>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</si>
  <si>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</si>
  <si>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</si>
  <si>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</si>
  <si>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</si>
  <si>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</si>
  <si>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</si>
  <si>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</si>
  <si>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</si>
  <si>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</si>
  <si>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</si>
  <si>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</si>
  <si>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</si>
  <si>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</si>
  <si>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</si>
  <si>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</si>
  <si>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</si>
  <si>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</si>
  <si>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Záruka na zboží min. 36 měsíců.</t>
  </si>
  <si>
    <t>21 dní</t>
  </si>
  <si>
    <t xml:space="preserve">Příloha č. 2 Kupní smlouvy - technická specifikace
Výpočetní technika (III.) 029 - 2024 </t>
  </si>
  <si>
    <t>Pokud financováno z projektových prostředků, pak ŘEŠITEL uvede: NÁZEV A ČÍSLO DOTAČNÍHO PROJEKTU</t>
  </si>
  <si>
    <t>Sada myši a klávesnice (drátová)</t>
  </si>
  <si>
    <t>Hana Kalašová,
Tel.: 37763 1071,
725 870 136</t>
  </si>
  <si>
    <t>Univerzitní 8,
301 00 Plzeň,
Rektorát - odbor Vnější vztahy a komunikace,
5. patro - místnost UR 312</t>
  </si>
  <si>
    <t>Notebook 15,6"</t>
  </si>
  <si>
    <t>Provedení notebooku klasické.
Výkon procesoru v Passmark CPU více než 16 500 bodů (platné ke dni 10.1.2024), minimálně 6 jader.
Operační paměť minimálně 16 GB.
SATA SSD disk o kapacitě minimálně 512 GB.
Integrovaná wifi karta.
Display min. Full HD 15,6" s rozlišením 1920x1080, provedení matné.
Webkamera a mikrofon.
Síťová karta 1 Gb/s Ethernet s podporou PXE.
Konektor RJ-45 integerovaný přímo na těle NTB.
Minimálně 3x USB port (alespoň 2x USB 3.0), 1x Type-C USB.
Operační systém originální Windows 64-bit (Windows 10 nebo vyšší).
OS Windows požadujeme z důvodu kompatibility s interními aplikacemi ZČU (Stag, Magion,...).
Existence ovladačů použitého HW ve Windows 10 a vyšší verze Windows.
Kovový nebo kompozitní vnitřní rám.
CZ Klávesnice s numerickou částí s podsvícením nebo alternativním způsobem zlepšení viditelnosti ve tmě.
Touchpad.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</t>
  </si>
  <si>
    <t>Záruka na zboží min. 36 měsíců, servis NBD on site.</t>
  </si>
  <si>
    <t xml:space="preserve"> Monitor LCD 24" 16:10</t>
  </si>
  <si>
    <t>Velikost úhlopříčky 24", rozlišení min. WUXGA (1920x1200), rozhraní DVI nebo displayport, USB hub, jas min. 300 cd/m2, typ panelu IPS.
Displayport kabel musí byt součástí dodávky. 
Min. 3 roky záruka.</t>
  </si>
  <si>
    <t>Min. tří-tlačítková myš, CZ klávesnice - obojí s kabelem.</t>
  </si>
  <si>
    <t>WiFi router</t>
  </si>
  <si>
    <t xml:space="preserve">Prezentér </t>
  </si>
  <si>
    <t>Operační paměť</t>
  </si>
  <si>
    <t>Drátová myš</t>
  </si>
  <si>
    <t>Samostatná faktura</t>
  </si>
  <si>
    <t>Ing. Tomáš Řeřicha, Ph.D.,
Tel.: 737 488 958,
37763 4534</t>
  </si>
  <si>
    <t>Univerzitní 26,
301 00 Plzeň,
Fakulta elektrotechnická - Katedra materiálů a technologií,
místnost EK 415</t>
  </si>
  <si>
    <t>WiFi router, podpora WiFi 6, podporované standardy 802.11s/b/g/n/ac/ax, pásma 2,4 GHz, 5 GHz.
Konektivita min. 1x GWAN, 4x GLAN, podpora WPA, WPA2 i WPA3, podpora QoS (Quality of Service).</t>
  </si>
  <si>
    <t>Prezentér , dosah min. 15 m, USB přijímač, laserové ukazovátko, tlačítka pro posouvání v prezentaci, černá barva.</t>
  </si>
  <si>
    <t>Operační paměť, provedení DIMM, typ DDR4, modul PC4-25600, velikost 1x min. 32 GB, frekvence paměti min. 3 200 MHz, časování CL22-22-22, napětí 1,2 V, Registered Parity.</t>
  </si>
  <si>
    <t>Kancelářská klávesnice, drátová, nízkoprofilové klávesy, česká lokalizace kláves, připojení USB, barva se preferuje černá.</t>
  </si>
  <si>
    <t>Kancelářská klávesnice drátová</t>
  </si>
  <si>
    <t>Ergonomická vertikální myš bezdrátová</t>
  </si>
  <si>
    <t>Ergonomická vertikální myš, bezdrátová (připojení přes USB přijímač), optická, pro praváky, citlivost min. 1400 DPI, min. 6 tlačítek, možnost změny DPI pomocí tlačítka, rolovací kolečko (klasické), barva se preferuje čená.</t>
  </si>
  <si>
    <t>Set klávesnice a myši bezdrátový</t>
  </si>
  <si>
    <t>Set klávesnice a myši, konektivita bezdrátová (USB přijímač), vysokoprofilové klávesy, membránová, česká lokalizace klávesnice, optická myš, min. 1000 DPI, min. 3 tlačítka, rolovací kolečko (klasické), barva se preferuje černá.</t>
  </si>
  <si>
    <t>Myš, drátová, optická, symetrická, připojení pomocí USB, citlivost min. 1000 DPI, min. 3 tlačítka, klasické kolečko (rolovací), barva se preferuje černá.</t>
  </si>
  <si>
    <t>Mgr. Bc. Andrea Čandová,
Tel.: 37763 1007,
774 939 250</t>
  </si>
  <si>
    <t>Univerzitní 8,
301 00 Plzeň,
Rektorát - odbor Vnější vztahy a komunikace,
5. patro - místnost UR 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</si>
</sst>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left" vertical="center" wrapText="1" indent="1"/>
    </xf>
    <xf numFmtId="0" fontId="25" fillId="4" borderId="23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25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6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H1" zoomScale="75" zoomScaleNormal="75" workbookViewId="0">
      <selection activeCell="Q3" sqref="Q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8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8.28515625" hidden="1" customWidth="1"/>
    <col min="12" max="12" width="32.42578125" customWidth="1"/>
    <col min="13" max="13" width="29.7109375" customWidth="1"/>
    <col min="14" max="14" width="32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143" t="s">
        <v>36</v>
      </c>
      <c r="C1" s="144"/>
      <c r="D1" s="144"/>
      <c r="E1"/>
      <c r="G1" s="41"/>
      <c r="V1"/>
    </row>
    <row r="2" spans="1:22" ht="17.25" customHeight="1" x14ac:dyDescent="0.25">
      <c r="C2"/>
      <c r="D2" s="9"/>
      <c r="E2" s="10"/>
      <c r="G2" s="147"/>
      <c r="H2" s="148"/>
      <c r="I2" s="148"/>
      <c r="J2" s="148"/>
      <c r="K2" s="148"/>
      <c r="L2" s="148"/>
      <c r="M2" s="148"/>
      <c r="N2" s="14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5"/>
      <c r="E3" s="115"/>
      <c r="F3" s="115"/>
      <c r="G3" s="148"/>
      <c r="H3" s="148"/>
      <c r="I3" s="148"/>
      <c r="J3" s="148"/>
      <c r="K3" s="148"/>
      <c r="L3" s="148"/>
      <c r="M3" s="148"/>
      <c r="N3" s="14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5"/>
      <c r="E4" s="115"/>
      <c r="F4" s="115"/>
      <c r="G4" s="115"/>
      <c r="H4" s="11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5" t="s">
        <v>2</v>
      </c>
      <c r="H5" s="14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37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114" t="s">
        <v>7</v>
      </c>
      <c r="T6" s="114" t="s">
        <v>8</v>
      </c>
      <c r="U6" s="34" t="s">
        <v>24</v>
      </c>
      <c r="V6" s="34" t="s">
        <v>25</v>
      </c>
    </row>
    <row r="7" spans="1:22" ht="348" customHeight="1" thickTop="1" thickBot="1" x14ac:dyDescent="0.3">
      <c r="A7" s="20"/>
      <c r="B7" s="42">
        <v>1</v>
      </c>
      <c r="C7" s="43" t="s">
        <v>41</v>
      </c>
      <c r="D7" s="44">
        <v>2</v>
      </c>
      <c r="E7" s="45" t="s">
        <v>30</v>
      </c>
      <c r="F7" s="72" t="s">
        <v>42</v>
      </c>
      <c r="G7" s="165"/>
      <c r="H7" s="165"/>
      <c r="I7" s="149" t="s">
        <v>51</v>
      </c>
      <c r="J7" s="151" t="s">
        <v>33</v>
      </c>
      <c r="K7" s="152"/>
      <c r="L7" s="46" t="s">
        <v>43</v>
      </c>
      <c r="M7" s="154" t="s">
        <v>39</v>
      </c>
      <c r="N7" s="153" t="s">
        <v>40</v>
      </c>
      <c r="O7" s="155" t="s">
        <v>35</v>
      </c>
      <c r="P7" s="47">
        <f>D7*Q7</f>
        <v>45000</v>
      </c>
      <c r="Q7" s="48">
        <v>22500</v>
      </c>
      <c r="R7" s="171"/>
      <c r="S7" s="49">
        <f>D7*R7</f>
        <v>0</v>
      </c>
      <c r="T7" s="50" t="str">
        <f t="shared" ref="T7" si="0">IF(ISNUMBER(R7), IF(R7&gt;Q7,"NEVYHOVUJE","VYHOVUJE")," ")</f>
        <v xml:space="preserve"> </v>
      </c>
      <c r="U7" s="142"/>
      <c r="V7" s="60" t="s">
        <v>11</v>
      </c>
    </row>
    <row r="8" spans="1:22" ht="84.75" customHeight="1" thickTop="1" x14ac:dyDescent="0.25">
      <c r="A8" s="20"/>
      <c r="B8" s="61">
        <v>2</v>
      </c>
      <c r="C8" s="62" t="s">
        <v>44</v>
      </c>
      <c r="D8" s="63">
        <v>1</v>
      </c>
      <c r="E8" s="64" t="s">
        <v>30</v>
      </c>
      <c r="F8" s="73" t="s">
        <v>45</v>
      </c>
      <c r="G8" s="166"/>
      <c r="H8" s="165"/>
      <c r="I8" s="150"/>
      <c r="J8" s="128"/>
      <c r="K8" s="131"/>
      <c r="L8" s="66" t="s">
        <v>34</v>
      </c>
      <c r="M8" s="120"/>
      <c r="N8" s="122"/>
      <c r="O8" s="134"/>
      <c r="P8" s="67">
        <f>D8*Q8</f>
        <v>6500</v>
      </c>
      <c r="Q8" s="68">
        <v>6500</v>
      </c>
      <c r="R8" s="172"/>
      <c r="S8" s="69">
        <f>D8*R8</f>
        <v>0</v>
      </c>
      <c r="T8" s="70" t="str">
        <f t="shared" ref="T8" si="1">IF(ISNUMBER(R8), IF(R8&gt;Q8,"NEVYHOVUJE","VYHOVUJE")," ")</f>
        <v xml:space="preserve"> </v>
      </c>
      <c r="U8" s="137"/>
      <c r="V8" s="71" t="s">
        <v>12</v>
      </c>
    </row>
    <row r="9" spans="1:22" ht="61.5" customHeight="1" thickBot="1" x14ac:dyDescent="0.3">
      <c r="A9" s="20"/>
      <c r="B9" s="74">
        <v>3</v>
      </c>
      <c r="C9" s="75" t="s">
        <v>38</v>
      </c>
      <c r="D9" s="76">
        <v>2</v>
      </c>
      <c r="E9" s="77" t="s">
        <v>30</v>
      </c>
      <c r="F9" s="78" t="s">
        <v>46</v>
      </c>
      <c r="G9" s="167"/>
      <c r="H9" s="79" t="s">
        <v>33</v>
      </c>
      <c r="I9" s="150"/>
      <c r="J9" s="128"/>
      <c r="K9" s="131"/>
      <c r="L9" s="80"/>
      <c r="M9" s="120"/>
      <c r="N9" s="122"/>
      <c r="O9" s="134"/>
      <c r="P9" s="81">
        <f>D9*Q9</f>
        <v>2000</v>
      </c>
      <c r="Q9" s="82">
        <v>1000</v>
      </c>
      <c r="R9" s="173"/>
      <c r="S9" s="83">
        <f>D9*R9</f>
        <v>0</v>
      </c>
      <c r="T9" s="84" t="str">
        <f t="shared" ref="T9" si="2">IF(ISNUMBER(R9), IF(R9&gt;Q9,"NEVYHOVUJE","VYHOVUJE")," ")</f>
        <v xml:space="preserve"> </v>
      </c>
      <c r="U9" s="137"/>
      <c r="V9" s="85" t="s">
        <v>13</v>
      </c>
    </row>
    <row r="10" spans="1:22" ht="338.25" customHeight="1" thickBot="1" x14ac:dyDescent="0.3">
      <c r="A10" s="20"/>
      <c r="B10" s="98">
        <v>4</v>
      </c>
      <c r="C10" s="99" t="s">
        <v>41</v>
      </c>
      <c r="D10" s="100">
        <v>1</v>
      </c>
      <c r="E10" s="101" t="s">
        <v>30</v>
      </c>
      <c r="F10" s="113" t="s">
        <v>42</v>
      </c>
      <c r="G10" s="168"/>
      <c r="H10" s="168"/>
      <c r="I10" s="111" t="s">
        <v>51</v>
      </c>
      <c r="J10" s="111" t="s">
        <v>33</v>
      </c>
      <c r="K10" s="102"/>
      <c r="L10" s="103" t="s">
        <v>43</v>
      </c>
      <c r="M10" s="112" t="s">
        <v>64</v>
      </c>
      <c r="N10" s="112" t="s">
        <v>65</v>
      </c>
      <c r="O10" s="104" t="s">
        <v>35</v>
      </c>
      <c r="P10" s="105">
        <f>D10*Q10</f>
        <v>22500</v>
      </c>
      <c r="Q10" s="106">
        <v>22500</v>
      </c>
      <c r="R10" s="174"/>
      <c r="S10" s="107">
        <f>D10*R10</f>
        <v>0</v>
      </c>
      <c r="T10" s="108" t="str">
        <f t="shared" ref="T10" si="3">IF(ISNUMBER(R10), IF(R10&gt;Q10,"NEVYHOVUJE","VYHOVUJE")," ")</f>
        <v xml:space="preserve"> </v>
      </c>
      <c r="U10" s="109"/>
      <c r="V10" s="110" t="s">
        <v>11</v>
      </c>
    </row>
    <row r="11" spans="1:22" ht="61.5" customHeight="1" x14ac:dyDescent="0.25">
      <c r="A11" s="20"/>
      <c r="B11" s="86">
        <v>5</v>
      </c>
      <c r="C11" s="87" t="s">
        <v>47</v>
      </c>
      <c r="D11" s="88">
        <v>2</v>
      </c>
      <c r="E11" s="89" t="s">
        <v>30</v>
      </c>
      <c r="F11" s="95" t="s">
        <v>54</v>
      </c>
      <c r="G11" s="169"/>
      <c r="H11" s="90" t="s">
        <v>33</v>
      </c>
      <c r="I11" s="124" t="s">
        <v>51</v>
      </c>
      <c r="J11" s="127" t="s">
        <v>33</v>
      </c>
      <c r="K11" s="130"/>
      <c r="L11" s="139"/>
      <c r="M11" s="119" t="s">
        <v>52</v>
      </c>
      <c r="N11" s="119" t="s">
        <v>53</v>
      </c>
      <c r="O11" s="133" t="s">
        <v>35</v>
      </c>
      <c r="P11" s="91">
        <f>D11*Q11</f>
        <v>3600</v>
      </c>
      <c r="Q11" s="92">
        <v>1800</v>
      </c>
      <c r="R11" s="175"/>
      <c r="S11" s="93">
        <f>D11*R11</f>
        <v>0</v>
      </c>
      <c r="T11" s="94" t="str">
        <f t="shared" ref="T11:T17" si="4">IF(ISNUMBER(R11), IF(R11&gt;Q11,"NEVYHOVUJE","VYHOVUJE")," ")</f>
        <v xml:space="preserve"> </v>
      </c>
      <c r="U11" s="136"/>
      <c r="V11" s="116" t="s">
        <v>14</v>
      </c>
    </row>
    <row r="12" spans="1:22" ht="32.25" customHeight="1" x14ac:dyDescent="0.25">
      <c r="A12" s="20"/>
      <c r="B12" s="61">
        <v>6</v>
      </c>
      <c r="C12" s="62" t="s">
        <v>48</v>
      </c>
      <c r="D12" s="63">
        <v>5</v>
      </c>
      <c r="E12" s="64" t="s">
        <v>30</v>
      </c>
      <c r="F12" s="96" t="s">
        <v>55</v>
      </c>
      <c r="G12" s="166"/>
      <c r="H12" s="65" t="s">
        <v>33</v>
      </c>
      <c r="I12" s="125"/>
      <c r="J12" s="128"/>
      <c r="K12" s="131"/>
      <c r="L12" s="140"/>
      <c r="M12" s="120"/>
      <c r="N12" s="122"/>
      <c r="O12" s="134"/>
      <c r="P12" s="67">
        <f>D12*Q12</f>
        <v>1750</v>
      </c>
      <c r="Q12" s="68">
        <v>350</v>
      </c>
      <c r="R12" s="172"/>
      <c r="S12" s="69">
        <f>D12*R12</f>
        <v>0</v>
      </c>
      <c r="T12" s="70" t="str">
        <f t="shared" si="4"/>
        <v xml:space="preserve"> </v>
      </c>
      <c r="U12" s="137"/>
      <c r="V12" s="117"/>
    </row>
    <row r="13" spans="1:22" ht="51" customHeight="1" x14ac:dyDescent="0.25">
      <c r="A13" s="20"/>
      <c r="B13" s="61">
        <v>7</v>
      </c>
      <c r="C13" s="62" t="s">
        <v>49</v>
      </c>
      <c r="D13" s="63">
        <v>2</v>
      </c>
      <c r="E13" s="64" t="s">
        <v>30</v>
      </c>
      <c r="F13" s="96" t="s">
        <v>56</v>
      </c>
      <c r="G13" s="166"/>
      <c r="H13" s="65" t="s">
        <v>33</v>
      </c>
      <c r="I13" s="125"/>
      <c r="J13" s="128"/>
      <c r="K13" s="131"/>
      <c r="L13" s="140"/>
      <c r="M13" s="120"/>
      <c r="N13" s="122"/>
      <c r="O13" s="134"/>
      <c r="P13" s="67">
        <f>D13*Q13</f>
        <v>3800</v>
      </c>
      <c r="Q13" s="68">
        <v>1900</v>
      </c>
      <c r="R13" s="172"/>
      <c r="S13" s="69">
        <f>D13*R13</f>
        <v>0</v>
      </c>
      <c r="T13" s="70" t="str">
        <f t="shared" si="4"/>
        <v xml:space="preserve"> </v>
      </c>
      <c r="U13" s="137"/>
      <c r="V13" s="117"/>
    </row>
    <row r="14" spans="1:22" ht="31.5" customHeight="1" x14ac:dyDescent="0.25">
      <c r="A14" s="20"/>
      <c r="B14" s="61">
        <v>8</v>
      </c>
      <c r="C14" s="62" t="s">
        <v>58</v>
      </c>
      <c r="D14" s="63">
        <v>1</v>
      </c>
      <c r="E14" s="64" t="s">
        <v>30</v>
      </c>
      <c r="F14" s="96" t="s">
        <v>57</v>
      </c>
      <c r="G14" s="166"/>
      <c r="H14" s="65" t="s">
        <v>33</v>
      </c>
      <c r="I14" s="125"/>
      <c r="J14" s="128"/>
      <c r="K14" s="131"/>
      <c r="L14" s="140"/>
      <c r="M14" s="120"/>
      <c r="N14" s="122"/>
      <c r="O14" s="134"/>
      <c r="P14" s="67">
        <f>D14*Q14</f>
        <v>600</v>
      </c>
      <c r="Q14" s="68">
        <v>600</v>
      </c>
      <c r="R14" s="172"/>
      <c r="S14" s="69">
        <f>D14*R14</f>
        <v>0</v>
      </c>
      <c r="T14" s="70" t="str">
        <f t="shared" si="4"/>
        <v xml:space="preserve"> </v>
      </c>
      <c r="U14" s="137"/>
      <c r="V14" s="117"/>
    </row>
    <row r="15" spans="1:22" ht="52.5" customHeight="1" x14ac:dyDescent="0.25">
      <c r="A15" s="20"/>
      <c r="B15" s="61">
        <v>9</v>
      </c>
      <c r="C15" s="62" t="s">
        <v>59</v>
      </c>
      <c r="D15" s="63">
        <v>4</v>
      </c>
      <c r="E15" s="64" t="s">
        <v>30</v>
      </c>
      <c r="F15" s="96" t="s">
        <v>60</v>
      </c>
      <c r="G15" s="166"/>
      <c r="H15" s="65" t="s">
        <v>33</v>
      </c>
      <c r="I15" s="125"/>
      <c r="J15" s="128"/>
      <c r="K15" s="131"/>
      <c r="L15" s="140"/>
      <c r="M15" s="120"/>
      <c r="N15" s="122"/>
      <c r="O15" s="134"/>
      <c r="P15" s="67">
        <f>D15*Q15</f>
        <v>1400</v>
      </c>
      <c r="Q15" s="68">
        <v>350</v>
      </c>
      <c r="R15" s="172"/>
      <c r="S15" s="69">
        <f>D15*R15</f>
        <v>0</v>
      </c>
      <c r="T15" s="70" t="str">
        <f t="shared" si="4"/>
        <v xml:space="preserve"> </v>
      </c>
      <c r="U15" s="137"/>
      <c r="V15" s="117"/>
    </row>
    <row r="16" spans="1:22" ht="61.5" customHeight="1" x14ac:dyDescent="0.25">
      <c r="A16" s="20"/>
      <c r="B16" s="61">
        <v>10</v>
      </c>
      <c r="C16" s="62" t="s">
        <v>61</v>
      </c>
      <c r="D16" s="63">
        <v>2</v>
      </c>
      <c r="E16" s="64" t="s">
        <v>30</v>
      </c>
      <c r="F16" s="96" t="s">
        <v>62</v>
      </c>
      <c r="G16" s="166"/>
      <c r="H16" s="65" t="s">
        <v>33</v>
      </c>
      <c r="I16" s="125"/>
      <c r="J16" s="128"/>
      <c r="K16" s="131"/>
      <c r="L16" s="140"/>
      <c r="M16" s="120"/>
      <c r="N16" s="122"/>
      <c r="O16" s="134"/>
      <c r="P16" s="67">
        <f>D16*Q16</f>
        <v>1900</v>
      </c>
      <c r="Q16" s="68">
        <v>950</v>
      </c>
      <c r="R16" s="172"/>
      <c r="S16" s="69">
        <f>D16*R16</f>
        <v>0</v>
      </c>
      <c r="T16" s="70" t="str">
        <f t="shared" si="4"/>
        <v xml:space="preserve"> </v>
      </c>
      <c r="U16" s="137"/>
      <c r="V16" s="117"/>
    </row>
    <row r="17" spans="1:22" ht="33" customHeight="1" thickBot="1" x14ac:dyDescent="0.3">
      <c r="A17" s="20"/>
      <c r="B17" s="51">
        <v>11</v>
      </c>
      <c r="C17" s="52" t="s">
        <v>50</v>
      </c>
      <c r="D17" s="53">
        <v>5</v>
      </c>
      <c r="E17" s="54" t="s">
        <v>30</v>
      </c>
      <c r="F17" s="97" t="s">
        <v>63</v>
      </c>
      <c r="G17" s="170"/>
      <c r="H17" s="55" t="s">
        <v>33</v>
      </c>
      <c r="I17" s="126"/>
      <c r="J17" s="129"/>
      <c r="K17" s="132"/>
      <c r="L17" s="141"/>
      <c r="M17" s="121"/>
      <c r="N17" s="123"/>
      <c r="O17" s="135"/>
      <c r="P17" s="56">
        <f>D17*Q17</f>
        <v>750</v>
      </c>
      <c r="Q17" s="57">
        <v>150</v>
      </c>
      <c r="R17" s="176"/>
      <c r="S17" s="58">
        <f>D17*R17</f>
        <v>0</v>
      </c>
      <c r="T17" s="59" t="str">
        <f t="shared" si="4"/>
        <v xml:space="preserve"> </v>
      </c>
      <c r="U17" s="138"/>
      <c r="V17" s="118"/>
    </row>
    <row r="18" spans="1:22" ht="17.45" customHeight="1" thickTop="1" thickBot="1" x14ac:dyDescent="0.3">
      <c r="C18"/>
      <c r="D18"/>
      <c r="E18"/>
      <c r="F18"/>
      <c r="G18"/>
      <c r="H18"/>
      <c r="I18"/>
      <c r="J18"/>
      <c r="N18"/>
      <c r="O18"/>
      <c r="P18"/>
    </row>
    <row r="19" spans="1:22" ht="51.75" customHeight="1" thickTop="1" thickBot="1" x14ac:dyDescent="0.3">
      <c r="B19" s="163" t="s">
        <v>29</v>
      </c>
      <c r="C19" s="163"/>
      <c r="D19" s="163"/>
      <c r="E19" s="163"/>
      <c r="F19" s="163"/>
      <c r="G19" s="163"/>
      <c r="H19" s="40"/>
      <c r="I19" s="40"/>
      <c r="J19" s="21"/>
      <c r="K19" s="21"/>
      <c r="L19" s="6"/>
      <c r="M19" s="6"/>
      <c r="N19" s="6"/>
      <c r="O19" s="22"/>
      <c r="P19" s="22"/>
      <c r="Q19" s="23" t="s">
        <v>9</v>
      </c>
      <c r="R19" s="160" t="s">
        <v>10</v>
      </c>
      <c r="S19" s="161"/>
      <c r="T19" s="162"/>
      <c r="U19" s="24"/>
      <c r="V19" s="25"/>
    </row>
    <row r="20" spans="1:22" ht="50.45" customHeight="1" thickTop="1" thickBot="1" x14ac:dyDescent="0.3">
      <c r="B20" s="164" t="s">
        <v>28</v>
      </c>
      <c r="C20" s="164"/>
      <c r="D20" s="164"/>
      <c r="E20" s="164"/>
      <c r="F20" s="164"/>
      <c r="G20" s="164"/>
      <c r="H20" s="164"/>
      <c r="I20" s="26"/>
      <c r="L20" s="9"/>
      <c r="M20" s="9"/>
      <c r="N20" s="9"/>
      <c r="O20" s="27"/>
      <c r="P20" s="27"/>
      <c r="Q20" s="28">
        <f>SUM(P7:P17)</f>
        <v>89800</v>
      </c>
      <c r="R20" s="157">
        <f>SUM(S7:S17)</f>
        <v>0</v>
      </c>
      <c r="S20" s="158"/>
      <c r="T20" s="159"/>
    </row>
    <row r="21" spans="1:22" ht="15.75" thickTop="1" x14ac:dyDescent="0.25">
      <c r="B21" s="156" t="s">
        <v>32</v>
      </c>
      <c r="C21" s="156"/>
      <c r="D21" s="156"/>
      <c r="E21" s="156"/>
      <c r="F21" s="156"/>
      <c r="G21" s="156"/>
      <c r="H21" s="11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1:22" x14ac:dyDescent="0.25">
      <c r="B22" s="39"/>
      <c r="C22" s="39"/>
      <c r="D22" s="39"/>
      <c r="E22" s="39"/>
      <c r="F22" s="39"/>
      <c r="G22" s="115"/>
      <c r="H22" s="11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115"/>
      <c r="H23" s="11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15"/>
      <c r="H24" s="11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115"/>
      <c r="H25" s="11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H26" s="3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15"/>
      <c r="H27" s="11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5"/>
      <c r="H28" s="11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5"/>
      <c r="H29" s="11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5"/>
      <c r="H30" s="11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5"/>
      <c r="H31" s="11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5"/>
      <c r="H32" s="11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5"/>
      <c r="H33" s="11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5"/>
      <c r="H34" s="11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5"/>
      <c r="H35" s="11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5"/>
      <c r="H36" s="11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5"/>
      <c r="H37" s="11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5"/>
      <c r="H38" s="11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5"/>
      <c r="H39" s="11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5"/>
      <c r="H40" s="11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5"/>
      <c r="H41" s="11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5"/>
      <c r="H42" s="11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5"/>
      <c r="H43" s="11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5"/>
      <c r="H44" s="11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5"/>
      <c r="H45" s="11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5"/>
      <c r="H46" s="11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5"/>
      <c r="H47" s="11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5"/>
      <c r="H48" s="11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5"/>
      <c r="H49" s="11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5"/>
      <c r="H50" s="11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5"/>
      <c r="H51" s="11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5"/>
      <c r="H52" s="11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5"/>
      <c r="H53" s="11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5"/>
      <c r="H54" s="11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5"/>
      <c r="H55" s="11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5"/>
      <c r="H56" s="11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5"/>
      <c r="H57" s="11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5"/>
      <c r="H58" s="11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5"/>
      <c r="H59" s="11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5"/>
      <c r="H60" s="11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5"/>
      <c r="H61" s="11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5"/>
      <c r="H62" s="11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5"/>
      <c r="H63" s="11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5"/>
      <c r="H64" s="11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5"/>
      <c r="H65" s="11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5"/>
      <c r="H66" s="11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5"/>
      <c r="H67" s="11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5"/>
      <c r="H68" s="11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5"/>
      <c r="H69" s="11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5"/>
      <c r="H70" s="11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5"/>
      <c r="H71" s="11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5"/>
      <c r="H72" s="11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5"/>
      <c r="H73" s="11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5"/>
      <c r="H74" s="11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5"/>
      <c r="H75" s="11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5"/>
      <c r="H76" s="11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5"/>
      <c r="H77" s="11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5"/>
      <c r="H78" s="11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5"/>
      <c r="H79" s="11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5"/>
      <c r="H80" s="11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5"/>
      <c r="H81" s="11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5"/>
      <c r="H82" s="11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5"/>
      <c r="H83" s="11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5"/>
      <c r="H84" s="11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5"/>
      <c r="H85" s="11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5"/>
      <c r="H86" s="11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5"/>
      <c r="H87" s="11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5"/>
      <c r="H88" s="11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5"/>
      <c r="H89" s="11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5"/>
      <c r="H90" s="11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5"/>
      <c r="H91" s="11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5"/>
      <c r="H92" s="11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5"/>
      <c r="H93" s="11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5"/>
      <c r="H94" s="11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5"/>
      <c r="H95" s="11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5"/>
      <c r="H96" s="11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5"/>
      <c r="H97" s="11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5"/>
      <c r="H98" s="11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5"/>
      <c r="H99" s="11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5"/>
      <c r="H100" s="11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5"/>
      <c r="H101" s="11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5"/>
      <c r="H102" s="11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5"/>
      <c r="H103" s="11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5"/>
      <c r="H104" s="115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5"/>
      <c r="H105" s="115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5"/>
      <c r="H106" s="115"/>
      <c r="I106" s="11"/>
      <c r="J106" s="11"/>
      <c r="K106" s="11"/>
      <c r="L106" s="11"/>
      <c r="M106" s="11"/>
      <c r="N106" s="5"/>
      <c r="O106" s="5"/>
      <c r="P106" s="5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</sheetData>
  <sheetProtection algorithmName="SHA-512" hashValue="tLVKC6oor28WnhO60caRDgqEXS0QNI1xpchxY+8xOYBbwVlhaGiJCU25LdeLfJIwNFRTO3kVYSPaiiCxc1GKow==" saltValue="unH5z+gC6s1JkTBhhn96sw==" spinCount="100000" sheet="1" objects="1" scenarios="1"/>
  <mergeCells count="24">
    <mergeCell ref="B21:G21"/>
    <mergeCell ref="R20:T20"/>
    <mergeCell ref="R19:T19"/>
    <mergeCell ref="B19:G19"/>
    <mergeCell ref="B20:H20"/>
    <mergeCell ref="U7:U9"/>
    <mergeCell ref="B1:D1"/>
    <mergeCell ref="G5:H5"/>
    <mergeCell ref="G2:N3"/>
    <mergeCell ref="I7:I9"/>
    <mergeCell ref="J7:J9"/>
    <mergeCell ref="K7:K9"/>
    <mergeCell ref="M7:M9"/>
    <mergeCell ref="N7:N9"/>
    <mergeCell ref="O7:O9"/>
    <mergeCell ref="I11:I17"/>
    <mergeCell ref="J11:J17"/>
    <mergeCell ref="K11:K17"/>
    <mergeCell ref="O11:O17"/>
    <mergeCell ref="U11:U17"/>
    <mergeCell ref="L11:L17"/>
    <mergeCell ref="V11:V17"/>
    <mergeCell ref="M11:M17"/>
    <mergeCell ref="N11:N17"/>
  </mergeCells>
  <conditionalFormatting sqref="B7:B17 D7:D17">
    <cfRule type="containsBlanks" dxfId="7" priority="96">
      <formula>LEN(TRIM(B7))=0</formula>
    </cfRule>
  </conditionalFormatting>
  <conditionalFormatting sqref="B7:B17">
    <cfRule type="cellIs" dxfId="6" priority="93" operator="greaterThanOrEqual">
      <formula>1</formula>
    </cfRule>
  </conditionalFormatting>
  <conditionalFormatting sqref="R7:R17 G7:H1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7">
    <cfRule type="notContainsBlanks" dxfId="2" priority="69">
      <formula>LEN(TRIM(G7))&gt;0</formula>
    </cfRule>
  </conditionalFormatting>
  <conditionalFormatting sqref="T7:T1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11" xr:uid="{5C4A5ABD-DDCD-4CB5-BC4A-785BC4C73601}">
      <formula1>"ANO,NE"</formula1>
    </dataValidation>
    <dataValidation type="list" showInputMessage="1" showErrorMessage="1" sqref="E7:E1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2024-02-15T06:44:31Z</cp:lastPrinted>
  <dcterms:created xsi:type="dcterms:W3CDTF">2014-03-05T12:43:32Z</dcterms:created>
  <dcterms:modified xsi:type="dcterms:W3CDTF">2024-02-19T11:57:04Z</dcterms:modified>
</cp:coreProperties>
</file>